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AA326B2C-EEF3-44E6-8833-B2E1B28C73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91" i="1"/>
  <c r="B89" i="1"/>
  <c r="B84" i="1" s="1"/>
  <c r="B82" i="1"/>
  <c r="B65" i="1"/>
  <c r="B64" i="1"/>
  <c r="B62" i="1"/>
  <c r="B29" i="1"/>
  <c r="B26" i="1"/>
  <c r="B22" i="1"/>
  <c r="B20" i="1"/>
  <c r="B15" i="1"/>
  <c r="C12" i="1"/>
  <c r="B13" i="1" l="1"/>
</calcChain>
</file>

<file path=xl/sharedStrings.xml><?xml version="1.0" encoding="utf-8"?>
<sst xmlns="http://schemas.openxmlformats.org/spreadsheetml/2006/main" count="93" uniqueCount="80">
  <si>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</si>
  <si>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</si>
  <si>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</si>
  <si>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</si>
  <si>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</si>
  <si>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</si>
  <si>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</si>
  <si>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</si>
  <si>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20.02.2023.</t>
  </si>
  <si>
    <t>DUNAV OSIGURANJE</t>
  </si>
  <si>
    <t>21.02.2023.</t>
  </si>
  <si>
    <t>IZVOD  BR. 033</t>
  </si>
  <si>
    <t>NOVČANA POMOĆ RADI NAGRAĐIVANJA - 07X</t>
  </si>
  <si>
    <t>ENERGENTI - 07C</t>
  </si>
  <si>
    <t>DOM ZDRAVLJA VLASOTINCE</t>
  </si>
  <si>
    <t>KNEŽEVIĆ-PETROL</t>
  </si>
  <si>
    <t>NIS GAZPROM NEFT AD NOVI SAD MAZUT</t>
  </si>
  <si>
    <t>EKO SERBIA a.d.</t>
  </si>
  <si>
    <t>LEKOVI - 071</t>
  </si>
  <si>
    <t>UNI CHEM BEOGRAD</t>
  </si>
  <si>
    <t>DIJALIZA - 080</t>
  </si>
  <si>
    <t>NATALY DROGERIJA TR NIŠ</t>
  </si>
  <si>
    <t>ECOTRADE BG DOO NIŠ</t>
  </si>
  <si>
    <t>MABO DOO LESKOVAC</t>
  </si>
  <si>
    <t>OSTALI UGRADNI MATERIJAL - 084</t>
  </si>
  <si>
    <t>MEDTRONIC SRBIJA</t>
  </si>
  <si>
    <t>SANITETSKI - 085</t>
  </si>
  <si>
    <t>AKO MED DOO BEOGRAD</t>
  </si>
  <si>
    <t>TORLAK</t>
  </si>
  <si>
    <t>LAVIEFARM DOO BEOGRAD</t>
  </si>
  <si>
    <t>MAKLER DOO BEOGRAD</t>
  </si>
  <si>
    <t>GROSIS DOO NIŠ</t>
  </si>
  <si>
    <t>BEOLASER DOO BEOGRAD</t>
  </si>
  <si>
    <t>PHOENIX PHARMA DOO BEOGRAD</t>
  </si>
  <si>
    <t>B.BRAUN ADRIA RSRB DOO BEOGRAD</t>
  </si>
  <si>
    <t>INPHARM  CO DOO BEOGRAD</t>
  </si>
  <si>
    <t>APTUS DOO BEOGRAD</t>
  </si>
  <si>
    <t>GOSPER  DOO BEOGRAD</t>
  </si>
  <si>
    <t>DIAHEM GRAMIM</t>
  </si>
  <si>
    <t>MEDICA LINEA PHARM</t>
  </si>
  <si>
    <t>SINOFARM DOO</t>
  </si>
  <si>
    <t>PRIZMA TRADE DOO</t>
  </si>
  <si>
    <t>NEFASER MEDICAL DOO</t>
  </si>
  <si>
    <t>MS GLOBALMEDIC TRADE</t>
  </si>
  <si>
    <t>OMNI MEDIKAL DOO BEOGRAD</t>
  </si>
  <si>
    <t>FARMALOGIST DOO BEOGRAD</t>
  </si>
  <si>
    <t>YUNYCOM DOO BEOGRAD</t>
  </si>
  <si>
    <t>TREN DOO NIŠ</t>
  </si>
  <si>
    <t>BIOGNOST S DOO BEOGRAD</t>
  </si>
  <si>
    <t>PROMEDIA DOO KIKINDA</t>
  </si>
  <si>
    <t>FARMAMEDIK</t>
  </si>
  <si>
    <t>MEDINIC EXPORT-IMPORT DOO BEOGRAD</t>
  </si>
  <si>
    <t>ADOC DOO BEOGRAD</t>
  </si>
  <si>
    <t>MANY AGROVET DOO</t>
  </si>
  <si>
    <t>NEOMEDICA DOO NOVI SAD</t>
  </si>
  <si>
    <t>DENTA BP PHARM</t>
  </si>
  <si>
    <t>LEKOVI VAN LISTE - 958</t>
  </si>
  <si>
    <t>MESSER TEHNOGAS AD BEOGRAD</t>
  </si>
  <si>
    <t>MATERIJALNI I OSTALI TROŠKOVI - 07E I 07F</t>
  </si>
  <si>
    <t>PROVIZIJA UPRAVE ZA TREZOR</t>
  </si>
  <si>
    <t>PREMIUM SURGICAL COMPANY DOO BEOGRAD</t>
  </si>
  <si>
    <t>POLIPRODUKT ZTR LESKOVAC</t>
  </si>
  <si>
    <t>METRECO DOO NIŠ</t>
  </si>
  <si>
    <t>AUTOMEHANIČARSKA RADNJA  STOJILJKOVIĆ M</t>
  </si>
  <si>
    <t>MEDIPRO MPM DOO BEOGRAD</t>
  </si>
  <si>
    <t>PWW.-LESKOVAC DOO LESKOVAC</t>
  </si>
  <si>
    <t>ZAVOD ZA JAVNO ZDRAVLJE LESKOVAC</t>
  </si>
  <si>
    <t>SECOMP SOLUTIONS DOO</t>
  </si>
  <si>
    <t>JKP VODOVOD LESKOVAC</t>
  </si>
  <si>
    <t>ZAVOD ZA ZDRAVSTVENU ZAŠTITU RADNIKA NIŠ</t>
  </si>
  <si>
    <t>GRAFIKA GALEB D.O.O.</t>
  </si>
  <si>
    <t>MEDICA-PROJEKT DOO BEOGRAD</t>
  </si>
  <si>
    <t>KATALOG  DOO LESKOVAC</t>
  </si>
  <si>
    <t>TELEKOM SRBIJA AD BEOGRAD</t>
  </si>
  <si>
    <t>PLAĆANJE SA POZICIJE UPLATA ZA MOBILNI</t>
  </si>
  <si>
    <t>PLAĆANJE SA POZICIJE OSIGURANJE - IZVOR 18</t>
  </si>
  <si>
    <t>SERVIS 9. JUNI  ALEKSANDRA RANDJELOVIĆ PR</t>
  </si>
  <si>
    <t>TAURUNUM MED ACTIVE  SZR</t>
  </si>
  <si>
    <t>MEDICOM  DOO ŠABAC</t>
  </si>
  <si>
    <t>SUPERLAB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</si>
</sst>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  <xf numFmtId="0" fontId="24" fillId="0" borderId="14" xfId="0" applyFont="1" applyBorder="1"/>
    <xf numFmtId="4" fontId="24" fillId="0" borderId="15" xfId="0" applyNumberFormat="1" applyFont="1" applyBorder="1"/>
    <xf numFmtId="0" fontId="24" fillId="0" borderId="10" xfId="0" applyFont="1" applyBorder="1"/>
    <xf numFmtId="4" fontId="24" fillId="0" borderId="11" xfId="0" applyNumberFormat="1" applyFont="1" applyBorder="1"/>
    <xf numFmtId="0" fontId="42" fillId="0" borderId="16" xfId="0" applyFont="1" applyBorder="1"/>
    <xf numFmtId="4" fontId="42" fillId="0" borderId="17" xfId="0" applyNumberFormat="1" applyFont="1" applyBorder="1"/>
    <xf numFmtId="0" fontId="42" fillId="0" borderId="12" xfId="0" applyFont="1" applyBorder="1"/>
    <xf numFmtId="4" fontId="42" fillId="0" borderId="13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8">
        <v>2428495.87</v>
      </c>
    </row>
    <row r="8" spans="1:3" x14ac:dyDescent="0.25">
      <c r="A8" s="4" t="s">
        <v>2</v>
      </c>
      <c r="B8" s="4" t="s">
        <v>8</v>
      </c>
      <c r="C8" s="8">
        <v>19642681.940000001</v>
      </c>
    </row>
    <row r="9" spans="1:3" x14ac:dyDescent="0.25">
      <c r="A9" s="4" t="s">
        <v>6</v>
      </c>
      <c r="B9" s="4" t="s">
        <v>10</v>
      </c>
      <c r="C9" s="9">
        <v>11950</v>
      </c>
    </row>
    <row r="10" spans="1:3" x14ac:dyDescent="0.25">
      <c r="A10" s="4" t="s">
        <v>9</v>
      </c>
      <c r="B10" s="4" t="s">
        <v>10</v>
      </c>
      <c r="C10" s="9">
        <f>160000+28822+75615+147855+47775+14000+14000+97920+37819+9854+37856+36520+264139</f>
        <v>972175</v>
      </c>
    </row>
    <row r="11" spans="1:3" x14ac:dyDescent="0.25">
      <c r="A11" s="10" t="s">
        <v>5</v>
      </c>
      <c r="B11" s="4" t="s">
        <v>10</v>
      </c>
      <c r="C11" s="9">
        <v>18198311.07</v>
      </c>
    </row>
    <row r="12" spans="1:3" x14ac:dyDescent="0.25">
      <c r="B12" s="4"/>
      <c r="C12" s="5">
        <f>C8+C9+C10-C11</f>
        <v>2428495.870000001</v>
      </c>
    </row>
    <row r="13" spans="1:3" x14ac:dyDescent="0.25">
      <c r="A13" s="6" t="s">
        <v>7</v>
      </c>
      <c r="B13" s="7" t="str">
        <f>A4</f>
        <v>21.02.2023.</v>
      </c>
      <c r="C13" s="11"/>
    </row>
    <row r="14" spans="1:3" x14ac:dyDescent="0.25">
      <c r="A14" s="13" t="s">
        <v>12</v>
      </c>
      <c r="B14" s="14">
        <v>1379243.67</v>
      </c>
    </row>
    <row r="15" spans="1:3" x14ac:dyDescent="0.25">
      <c r="A15" s="15" t="s">
        <v>13</v>
      </c>
      <c r="B15" s="16">
        <f>SUM(B16:B19)</f>
        <v>5087259.79</v>
      </c>
    </row>
    <row r="16" spans="1:3" x14ac:dyDescent="0.25">
      <c r="A16" s="17" t="s">
        <v>14</v>
      </c>
      <c r="B16" s="18">
        <v>532859.67000000004</v>
      </c>
    </row>
    <row r="17" spans="1:2" x14ac:dyDescent="0.25">
      <c r="A17" s="17" t="s">
        <v>15</v>
      </c>
      <c r="B17" s="18">
        <v>2762468.4</v>
      </c>
    </row>
    <row r="18" spans="1:2" x14ac:dyDescent="0.25">
      <c r="A18" s="17" t="s">
        <v>16</v>
      </c>
      <c r="B18" s="18">
        <v>1237495.5900000001</v>
      </c>
    </row>
    <row r="19" spans="1:2" x14ac:dyDescent="0.25">
      <c r="A19" s="19" t="s">
        <v>17</v>
      </c>
      <c r="B19" s="20">
        <v>554436.13</v>
      </c>
    </row>
    <row r="20" spans="1:2" x14ac:dyDescent="0.25">
      <c r="A20" s="15" t="s">
        <v>18</v>
      </c>
      <c r="B20" s="16">
        <f>SUM(B21)</f>
        <v>35200</v>
      </c>
    </row>
    <row r="21" spans="1:2" x14ac:dyDescent="0.25">
      <c r="A21" s="19" t="s">
        <v>19</v>
      </c>
      <c r="B21" s="20">
        <v>35200</v>
      </c>
    </row>
    <row r="22" spans="1:2" x14ac:dyDescent="0.25">
      <c r="A22" s="15" t="s">
        <v>20</v>
      </c>
      <c r="B22" s="16">
        <f>SUM(B23:B25)</f>
        <v>188568</v>
      </c>
    </row>
    <row r="23" spans="1:2" x14ac:dyDescent="0.25">
      <c r="A23" s="17" t="s">
        <v>21</v>
      </c>
      <c r="B23" s="18">
        <v>1368</v>
      </c>
    </row>
    <row r="24" spans="1:2" x14ac:dyDescent="0.25">
      <c r="A24" s="17" t="s">
        <v>22</v>
      </c>
      <c r="B24" s="18">
        <v>165600</v>
      </c>
    </row>
    <row r="25" spans="1:2" x14ac:dyDescent="0.25">
      <c r="A25" s="19" t="s">
        <v>23</v>
      </c>
      <c r="B25" s="20">
        <v>21600</v>
      </c>
    </row>
    <row r="26" spans="1:2" x14ac:dyDescent="0.25">
      <c r="A26" s="15" t="s">
        <v>24</v>
      </c>
      <c r="B26" s="16">
        <f>SUM(B27:B28)</f>
        <v>133100</v>
      </c>
    </row>
    <row r="27" spans="1:2" x14ac:dyDescent="0.25">
      <c r="A27" s="17" t="s">
        <v>25</v>
      </c>
      <c r="B27" s="18">
        <v>96800</v>
      </c>
    </row>
    <row r="28" spans="1:2" x14ac:dyDescent="0.25">
      <c r="A28" s="19" t="s">
        <v>22</v>
      </c>
      <c r="B28" s="20">
        <v>36300</v>
      </c>
    </row>
    <row r="29" spans="1:2" x14ac:dyDescent="0.25">
      <c r="A29" s="15" t="s">
        <v>26</v>
      </c>
      <c r="B29" s="16">
        <f>SUM(B30:B61)</f>
        <v>7555445.0799999991</v>
      </c>
    </row>
    <row r="30" spans="1:2" x14ac:dyDescent="0.25">
      <c r="A30" s="17" t="s">
        <v>27</v>
      </c>
      <c r="B30" s="18">
        <v>2046</v>
      </c>
    </row>
    <row r="31" spans="1:2" x14ac:dyDescent="0.25">
      <c r="A31" s="17" t="s">
        <v>28</v>
      </c>
      <c r="B31" s="18">
        <v>31052.78</v>
      </c>
    </row>
    <row r="32" spans="1:2" x14ac:dyDescent="0.25">
      <c r="A32" s="17" t="s">
        <v>29</v>
      </c>
      <c r="B32" s="18">
        <v>168600</v>
      </c>
    </row>
    <row r="33" spans="1:2" x14ac:dyDescent="0.25">
      <c r="A33" s="17" t="s">
        <v>30</v>
      </c>
      <c r="B33" s="18">
        <v>94236</v>
      </c>
    </row>
    <row r="34" spans="1:2" x14ac:dyDescent="0.25">
      <c r="A34" s="17" t="s">
        <v>31</v>
      </c>
      <c r="B34" s="18">
        <v>629403.91999999993</v>
      </c>
    </row>
    <row r="35" spans="1:2" x14ac:dyDescent="0.25">
      <c r="A35" s="17" t="s">
        <v>32</v>
      </c>
      <c r="B35" s="18">
        <v>264000</v>
      </c>
    </row>
    <row r="36" spans="1:2" x14ac:dyDescent="0.25">
      <c r="A36" s="17" t="s">
        <v>33</v>
      </c>
      <c r="B36" s="18">
        <v>1063165.68</v>
      </c>
    </row>
    <row r="37" spans="1:2" x14ac:dyDescent="0.25">
      <c r="A37" s="17" t="s">
        <v>22</v>
      </c>
      <c r="B37" s="18">
        <v>283908</v>
      </c>
    </row>
    <row r="38" spans="1:2" x14ac:dyDescent="0.25">
      <c r="A38" s="17" t="s">
        <v>34</v>
      </c>
      <c r="B38" s="18">
        <v>377520</v>
      </c>
    </row>
    <row r="39" spans="1:2" x14ac:dyDescent="0.25">
      <c r="A39" s="17" t="s">
        <v>21</v>
      </c>
      <c r="B39" s="18">
        <v>65304</v>
      </c>
    </row>
    <row r="40" spans="1:2" x14ac:dyDescent="0.25">
      <c r="A40" s="17" t="s">
        <v>35</v>
      </c>
      <c r="B40" s="18">
        <v>63056.4</v>
      </c>
    </row>
    <row r="41" spans="1:2" x14ac:dyDescent="0.25">
      <c r="A41" s="17" t="s">
        <v>36</v>
      </c>
      <c r="B41" s="18">
        <v>992200</v>
      </c>
    </row>
    <row r="42" spans="1:2" x14ac:dyDescent="0.25">
      <c r="A42" s="17" t="s">
        <v>37</v>
      </c>
      <c r="B42" s="18">
        <v>456666</v>
      </c>
    </row>
    <row r="43" spans="1:2" x14ac:dyDescent="0.25">
      <c r="A43" s="17" t="s">
        <v>38</v>
      </c>
      <c r="B43" s="18">
        <v>24780</v>
      </c>
    </row>
    <row r="44" spans="1:2" x14ac:dyDescent="0.25">
      <c r="A44" s="17" t="s">
        <v>39</v>
      </c>
      <c r="B44" s="18">
        <v>127200</v>
      </c>
    </row>
    <row r="45" spans="1:2" x14ac:dyDescent="0.25">
      <c r="A45" s="17" t="s">
        <v>40</v>
      </c>
      <c r="B45" s="18">
        <v>477497.8</v>
      </c>
    </row>
    <row r="46" spans="1:2" x14ac:dyDescent="0.25">
      <c r="A46" s="17" t="s">
        <v>41</v>
      </c>
      <c r="B46" s="18">
        <v>11520</v>
      </c>
    </row>
    <row r="47" spans="1:2" x14ac:dyDescent="0.25">
      <c r="A47" s="17" t="s">
        <v>42</v>
      </c>
      <c r="B47" s="18">
        <v>48048</v>
      </c>
    </row>
    <row r="48" spans="1:2" x14ac:dyDescent="0.25">
      <c r="A48" s="17" t="s">
        <v>43</v>
      </c>
      <c r="B48" s="18">
        <v>22982.400000000001</v>
      </c>
    </row>
    <row r="49" spans="1:2" x14ac:dyDescent="0.25">
      <c r="A49" s="17" t="s">
        <v>44</v>
      </c>
      <c r="B49" s="18">
        <v>119757</v>
      </c>
    </row>
    <row r="50" spans="1:2" x14ac:dyDescent="0.25">
      <c r="A50" s="17" t="s">
        <v>25</v>
      </c>
      <c r="B50" s="18">
        <v>927180</v>
      </c>
    </row>
    <row r="51" spans="1:2" x14ac:dyDescent="0.25">
      <c r="A51" s="17" t="s">
        <v>45</v>
      </c>
      <c r="B51" s="18">
        <v>429440</v>
      </c>
    </row>
    <row r="52" spans="1:2" x14ac:dyDescent="0.25">
      <c r="A52" s="17" t="s">
        <v>46</v>
      </c>
      <c r="B52" s="18">
        <v>119660</v>
      </c>
    </row>
    <row r="53" spans="1:2" x14ac:dyDescent="0.25">
      <c r="A53" s="17" t="s">
        <v>47</v>
      </c>
      <c r="B53" s="18">
        <v>62025.599999999999</v>
      </c>
    </row>
    <row r="54" spans="1:2" x14ac:dyDescent="0.25">
      <c r="A54" s="17" t="s">
        <v>48</v>
      </c>
      <c r="B54" s="18">
        <v>138060</v>
      </c>
    </row>
    <row r="55" spans="1:2" x14ac:dyDescent="0.25">
      <c r="A55" s="17" t="s">
        <v>49</v>
      </c>
      <c r="B55" s="18">
        <v>19800</v>
      </c>
    </row>
    <row r="56" spans="1:2" x14ac:dyDescent="0.25">
      <c r="A56" s="17" t="s">
        <v>50</v>
      </c>
      <c r="B56" s="18">
        <v>9198</v>
      </c>
    </row>
    <row r="57" spans="1:2" x14ac:dyDescent="0.25">
      <c r="A57" s="17" t="s">
        <v>51</v>
      </c>
      <c r="B57" s="18">
        <v>153615</v>
      </c>
    </row>
    <row r="58" spans="1:2" x14ac:dyDescent="0.25">
      <c r="A58" s="17" t="s">
        <v>52</v>
      </c>
      <c r="B58" s="18">
        <v>130130</v>
      </c>
    </row>
    <row r="59" spans="1:2" x14ac:dyDescent="0.25">
      <c r="A59" s="17" t="s">
        <v>53</v>
      </c>
      <c r="B59" s="18">
        <v>57960</v>
      </c>
    </row>
    <row r="60" spans="1:2" x14ac:dyDescent="0.25">
      <c r="A60" s="17" t="s">
        <v>54</v>
      </c>
      <c r="B60" s="18">
        <v>11880</v>
      </c>
    </row>
    <row r="61" spans="1:2" x14ac:dyDescent="0.25">
      <c r="A61" s="19" t="s">
        <v>55</v>
      </c>
      <c r="B61" s="20">
        <v>173552.5</v>
      </c>
    </row>
    <row r="62" spans="1:2" x14ac:dyDescent="0.25">
      <c r="A62" s="15" t="s">
        <v>56</v>
      </c>
      <c r="B62" s="16">
        <f>SUM(B63)</f>
        <v>516388.82</v>
      </c>
    </row>
    <row r="63" spans="1:2" x14ac:dyDescent="0.25">
      <c r="A63" s="19" t="s">
        <v>57</v>
      </c>
      <c r="B63" s="20">
        <v>516388.82</v>
      </c>
    </row>
    <row r="64" spans="1:2" x14ac:dyDescent="0.25">
      <c r="A64" s="15" t="s">
        <v>58</v>
      </c>
      <c r="B64" s="16">
        <f>SUM(B65:B81)</f>
        <v>2399836.59</v>
      </c>
    </row>
    <row r="65" spans="1:2" x14ac:dyDescent="0.25">
      <c r="A65" s="17" t="s">
        <v>59</v>
      </c>
      <c r="B65" s="18">
        <f>71741.45+416.51</f>
        <v>72157.959999999992</v>
      </c>
    </row>
    <row r="66" spans="1:2" x14ac:dyDescent="0.25">
      <c r="A66" s="17" t="s">
        <v>60</v>
      </c>
      <c r="B66" s="18">
        <v>74040</v>
      </c>
    </row>
    <row r="67" spans="1:2" x14ac:dyDescent="0.25">
      <c r="A67" s="17" t="s">
        <v>61</v>
      </c>
      <c r="B67" s="18">
        <v>100000</v>
      </c>
    </row>
    <row r="68" spans="1:2" x14ac:dyDescent="0.25">
      <c r="A68" s="17" t="s">
        <v>62</v>
      </c>
      <c r="B68" s="18">
        <v>50000</v>
      </c>
    </row>
    <row r="69" spans="1:2" x14ac:dyDescent="0.25">
      <c r="A69" s="17" t="s">
        <v>63</v>
      </c>
      <c r="B69" s="18">
        <v>100000</v>
      </c>
    </row>
    <row r="70" spans="1:2" x14ac:dyDescent="0.25">
      <c r="A70" s="17" t="s">
        <v>64</v>
      </c>
      <c r="B70" s="18">
        <v>229461.88</v>
      </c>
    </row>
    <row r="71" spans="1:2" x14ac:dyDescent="0.25">
      <c r="A71" s="17" t="s">
        <v>65</v>
      </c>
      <c r="B71" s="18">
        <v>251066.75</v>
      </c>
    </row>
    <row r="72" spans="1:2" x14ac:dyDescent="0.25">
      <c r="A72" s="17" t="s">
        <v>66</v>
      </c>
      <c r="B72" s="18">
        <v>305808</v>
      </c>
    </row>
    <row r="73" spans="1:2" x14ac:dyDescent="0.25">
      <c r="A73" s="17" t="s">
        <v>67</v>
      </c>
      <c r="B73" s="18">
        <v>44340</v>
      </c>
    </row>
    <row r="74" spans="1:2" x14ac:dyDescent="0.25">
      <c r="A74" s="17" t="s">
        <v>68</v>
      </c>
      <c r="B74" s="18">
        <v>500000</v>
      </c>
    </row>
    <row r="75" spans="1:2" x14ac:dyDescent="0.25">
      <c r="A75" s="17" t="s">
        <v>69</v>
      </c>
      <c r="B75" s="18">
        <v>17400</v>
      </c>
    </row>
    <row r="76" spans="1:2" x14ac:dyDescent="0.25">
      <c r="A76" s="17" t="s">
        <v>21</v>
      </c>
      <c r="B76" s="18">
        <v>267185.59999999998</v>
      </c>
    </row>
    <row r="77" spans="1:2" x14ac:dyDescent="0.25">
      <c r="A77" s="17" t="s">
        <v>70</v>
      </c>
      <c r="B77" s="18">
        <v>100000</v>
      </c>
    </row>
    <row r="78" spans="1:2" x14ac:dyDescent="0.25">
      <c r="A78" s="17" t="s">
        <v>71</v>
      </c>
      <c r="B78" s="18">
        <v>100000</v>
      </c>
    </row>
    <row r="79" spans="1:2" x14ac:dyDescent="0.25">
      <c r="A79" s="17" t="s">
        <v>72</v>
      </c>
      <c r="B79" s="18">
        <v>5972</v>
      </c>
    </row>
    <row r="80" spans="1:2" x14ac:dyDescent="0.25">
      <c r="A80" s="17" t="s">
        <v>73</v>
      </c>
      <c r="B80" s="18">
        <v>174868.4</v>
      </c>
    </row>
    <row r="81" spans="1:2" x14ac:dyDescent="0.25">
      <c r="A81" s="19" t="s">
        <v>33</v>
      </c>
      <c r="B81" s="20">
        <v>7536</v>
      </c>
    </row>
    <row r="82" spans="1:2" x14ac:dyDescent="0.25">
      <c r="A82" s="15" t="s">
        <v>74</v>
      </c>
      <c r="B82" s="16">
        <f>SUM(B83)</f>
        <v>94269.119999999995</v>
      </c>
    </row>
    <row r="83" spans="1:2" x14ac:dyDescent="0.25">
      <c r="A83" s="19" t="s">
        <v>73</v>
      </c>
      <c r="B83" s="20">
        <v>94269.119999999995</v>
      </c>
    </row>
    <row r="84" spans="1:2" x14ac:dyDescent="0.25">
      <c r="A84" s="15" t="s">
        <v>75</v>
      </c>
      <c r="B84" s="16">
        <f>SUM(B85:B90)</f>
        <v>809000</v>
      </c>
    </row>
    <row r="85" spans="1:2" x14ac:dyDescent="0.25">
      <c r="A85" s="17" t="s">
        <v>76</v>
      </c>
      <c r="B85" s="18">
        <v>299428.64</v>
      </c>
    </row>
    <row r="86" spans="1:2" x14ac:dyDescent="0.25">
      <c r="A86" s="17" t="s">
        <v>32</v>
      </c>
      <c r="B86" s="18">
        <v>53550</v>
      </c>
    </row>
    <row r="87" spans="1:2" x14ac:dyDescent="0.25">
      <c r="A87" s="17" t="s">
        <v>77</v>
      </c>
      <c r="B87" s="18">
        <v>123062.15</v>
      </c>
    </row>
    <row r="88" spans="1:2" x14ac:dyDescent="0.25">
      <c r="A88" s="17" t="s">
        <v>30</v>
      </c>
      <c r="B88" s="18">
        <v>107842.08</v>
      </c>
    </row>
    <row r="89" spans="1:2" x14ac:dyDescent="0.25">
      <c r="A89" s="17" t="s">
        <v>78</v>
      </c>
      <c r="B89" s="18">
        <f>206340-67680</f>
        <v>138660</v>
      </c>
    </row>
    <row r="90" spans="1:2" x14ac:dyDescent="0.25">
      <c r="A90" s="19" t="s">
        <v>79</v>
      </c>
      <c r="B90" s="20">
        <v>86457.13</v>
      </c>
    </row>
    <row r="91" spans="1:2" x14ac:dyDescent="0.25">
      <c r="B91" s="12">
        <f>B14+B15+B20+B22+B26+B29+B62+B64+B82+B84</f>
        <v>18198311.07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2023-02-22T05:56:12Z</cp:lastPrinted>
  <dcterms:created xsi:type="dcterms:W3CDTF">2009-03-09T09:27:50Z</dcterms:created>
  <dcterms:modified xsi:type="dcterms:W3CDTF">2023-02-22T05:56:21Z</dcterms:modified>
</cp:coreProperties>
</file>